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rchestrealecole.sharepoint.com/sites/COMMUNICATIONETEVENEMENTIEL/Documents partages/EVENEMENTS/ARCHIVES/2023/FABRIQUE A MUSIQUE SACEM x ORCHESTRE A L'ECOLE/REFLEXIONS FAM 2324/DOCUMENTS AAP/CANDIDATURE/"/>
    </mc:Choice>
  </mc:AlternateContent>
  <xr:revisionPtr revIDLastSave="552" documentId="8_{3666F65C-897B-4621-8245-2D56C14B6AD6}" xr6:coauthVersionLast="47" xr6:coauthVersionMax="47" xr10:uidLastSave="{F5121155-6C28-4D55-A99E-6D3D89E464D0}"/>
  <bookViews>
    <workbookView xWindow="-120" yWindow="-120" windowWidth="29040" windowHeight="15840" activeTab="1" xr2:uid="{8DB8EE08-7B90-4149-8124-A7A05743A1E6}"/>
  </bookViews>
  <sheets>
    <sheet name="V1" sheetId="1" r:id="rId1"/>
    <sheet name="V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7" i="2" l="1"/>
  <c r="I39" i="2"/>
  <c r="I23" i="2"/>
  <c r="I17" i="2"/>
  <c r="I9" i="2"/>
  <c r="E55" i="2"/>
  <c r="E27" i="2"/>
  <c r="E14" i="2"/>
  <c r="E19" i="2" s="1"/>
  <c r="E61" i="2"/>
  <c r="E60" i="2"/>
  <c r="E59" i="2"/>
  <c r="I59" i="2" s="1"/>
  <c r="I67" i="2" s="1"/>
  <c r="E30" i="2"/>
  <c r="E33" i="2" s="1"/>
  <c r="E45" i="2"/>
  <c r="E48" i="2" s="1"/>
  <c r="E8" i="2"/>
  <c r="I24" i="2" l="1"/>
  <c r="E34" i="2"/>
  <c r="E38" i="2" l="1"/>
  <c r="E42" i="2" s="1"/>
  <c r="E49" i="2" s="1"/>
  <c r="E7" i="2"/>
  <c r="E13" i="1"/>
  <c r="C15" i="1"/>
  <c r="C45" i="1" s="1"/>
  <c r="E12" i="1"/>
  <c r="E9" i="1"/>
  <c r="E10" i="1"/>
  <c r="E11" i="1"/>
  <c r="E5" i="1"/>
  <c r="E6" i="1"/>
  <c r="E7" i="1"/>
  <c r="E4" i="1"/>
  <c r="I27" i="2" l="1"/>
  <c r="I31" i="2" s="1"/>
  <c r="I56" i="2" s="1"/>
  <c r="I69" i="2" s="1"/>
  <c r="E11" i="2"/>
  <c r="E20" i="2" s="1"/>
  <c r="E56" i="2" s="1"/>
  <c r="E69" i="2" s="1"/>
  <c r="E15" i="1"/>
  <c r="E45" i="1" s="1"/>
</calcChain>
</file>

<file path=xl/sharedStrings.xml><?xml version="1.0" encoding="utf-8"?>
<sst xmlns="http://schemas.openxmlformats.org/spreadsheetml/2006/main" count="132" uniqueCount="97">
  <si>
    <t>BUDGET</t>
  </si>
  <si>
    <t>Orchestre à l'école</t>
  </si>
  <si>
    <t>Structure culturelle</t>
  </si>
  <si>
    <t>DEPENSES</t>
  </si>
  <si>
    <t>RECETTE</t>
  </si>
  <si>
    <t>Sous-total</t>
  </si>
  <si>
    <t>TTC</t>
  </si>
  <si>
    <t>Unité</t>
  </si>
  <si>
    <t>Nombre</t>
  </si>
  <si>
    <t>Cachets artiste (base de 160€ brut)</t>
  </si>
  <si>
    <t xml:space="preserve">Transport artiste </t>
  </si>
  <si>
    <t>Arrangements</t>
  </si>
  <si>
    <t xml:space="preserve">Outil de médiation </t>
  </si>
  <si>
    <t xml:space="preserve">Restitution </t>
  </si>
  <si>
    <t>Cachet artiste</t>
  </si>
  <si>
    <t>VHR</t>
  </si>
  <si>
    <t>Technique</t>
  </si>
  <si>
    <t>T-shirt</t>
  </si>
  <si>
    <t xml:space="preserve">Coordination </t>
  </si>
  <si>
    <t>Visite du lieu</t>
  </si>
  <si>
    <t>ARTISTIQUE ET PEDAGOGIQUE</t>
  </si>
  <si>
    <t>Restitution</t>
  </si>
  <si>
    <t>TECHNIQUE</t>
  </si>
  <si>
    <t>LOGISTIQUE</t>
  </si>
  <si>
    <t>déplacement artistes</t>
  </si>
  <si>
    <t>Hébergement</t>
  </si>
  <si>
    <t>Repas Intervenants</t>
  </si>
  <si>
    <t>Repas répétition/restitution</t>
  </si>
  <si>
    <t>COMMUNICATION</t>
  </si>
  <si>
    <t>Captation Vidéo</t>
  </si>
  <si>
    <t xml:space="preserve">Droits d'auteur </t>
  </si>
  <si>
    <t>Autres</t>
  </si>
  <si>
    <t>Dépenses artistiques atelier</t>
  </si>
  <si>
    <t>Sous-Total</t>
  </si>
  <si>
    <t>TOTAL DEPENSES</t>
  </si>
  <si>
    <t>SACEM</t>
  </si>
  <si>
    <t>Subventions</t>
  </si>
  <si>
    <t>Mécénat</t>
  </si>
  <si>
    <t>Part OAE</t>
  </si>
  <si>
    <t>DEPENSES ARTISTIQUES ATELIERS</t>
  </si>
  <si>
    <t>DEPENSES ARTISTIQUES RESTITUTION</t>
  </si>
  <si>
    <t>Visite du lieu pour la classe orchestre</t>
  </si>
  <si>
    <t>Droits d'auteur restitution publique</t>
  </si>
  <si>
    <t>DEPENSES TECHNIQUES</t>
  </si>
  <si>
    <t>DEPENSES ARTISTIQUES</t>
  </si>
  <si>
    <t>TOTAL DEPENSES ARTISTIQUES</t>
  </si>
  <si>
    <t>DEPENSES TECHNIQUES ATELIERS</t>
  </si>
  <si>
    <t>DEPENSES ORGANISATION</t>
  </si>
  <si>
    <t>DEPENSES ORGANISATION ATELIERS</t>
  </si>
  <si>
    <t xml:space="preserve">Restauration ateliers </t>
  </si>
  <si>
    <t>DEPENSES ORGANISATION RESTITUTION</t>
  </si>
  <si>
    <t>DEPENSES TECHNIQUES RESTITUTION</t>
  </si>
  <si>
    <t>TOTAL DEPENSES ORGANISATION</t>
  </si>
  <si>
    <t>TOTAL DEPENSES TECHNIQUES</t>
  </si>
  <si>
    <t>DEPENSES COMMUNICATION</t>
  </si>
  <si>
    <t>VALORISATION</t>
  </si>
  <si>
    <t>TOTAL DEPENSES COMMUNICATION</t>
  </si>
  <si>
    <t>Rémunération artiste (part OAE base de 160€ brut/cachet)</t>
  </si>
  <si>
    <t>Arrangements (part OAE base de 297€ brut/arrangement)</t>
  </si>
  <si>
    <t>Location matériel</t>
  </si>
  <si>
    <t>Technicien son/lumière (part OAE)</t>
  </si>
  <si>
    <t>Transport artiste pour interventions (part OAE)</t>
  </si>
  <si>
    <t>Voyage/Hébergement/Restauration artiste (part OAE)</t>
  </si>
  <si>
    <t>TOTAL</t>
  </si>
  <si>
    <t>RECETTES</t>
  </si>
  <si>
    <t>Association Orchestre à l'école</t>
  </si>
  <si>
    <t>RECETTES PROPRES</t>
  </si>
  <si>
    <t>Apports fonds propres</t>
  </si>
  <si>
    <t>TOTAL RECETTES PROPRES</t>
  </si>
  <si>
    <t>SUBVENTIONS</t>
  </si>
  <si>
    <t>Ministère de la Culture</t>
  </si>
  <si>
    <t>DRAC</t>
  </si>
  <si>
    <t xml:space="preserve">Total Collectivités territoriales </t>
  </si>
  <si>
    <t>Villes</t>
  </si>
  <si>
    <t>Communautés urbaines</t>
  </si>
  <si>
    <t>Département</t>
  </si>
  <si>
    <t>Région</t>
  </si>
  <si>
    <t>Total Etat/Ministère</t>
  </si>
  <si>
    <t>AIDES FINANCIERES D'ORGANISMES PROFESSIONNELS</t>
  </si>
  <si>
    <t>TOTAL AIDES FINANCIERES</t>
  </si>
  <si>
    <t>AUTRES AIDES FINANCIERES</t>
  </si>
  <si>
    <t>TOTAL AUTRES AIDES FINANCIERES</t>
  </si>
  <si>
    <t>Partenaires privés / mécènes</t>
  </si>
  <si>
    <t>Financement participatif (précisez le nom de la plateforme)</t>
  </si>
  <si>
    <t xml:space="preserve">Autres </t>
  </si>
  <si>
    <t>TOTAL VALORISATION</t>
  </si>
  <si>
    <t>TOTAL RECETTES</t>
  </si>
  <si>
    <t>€ TTC</t>
  </si>
  <si>
    <t>TOTAL SUBVENTIONS</t>
  </si>
  <si>
    <t>Rémunération artiste (part structures culturelles ou partenaires)</t>
  </si>
  <si>
    <t>Cachet artiste (part OAE)</t>
  </si>
  <si>
    <t>Outil de médiation autour des arrangements (part OAE)</t>
  </si>
  <si>
    <t>Coordination association Orchestre à l'Ecole (part OAE)</t>
  </si>
  <si>
    <t>T-shirts OAE pour orchestre + artiste (part OAE)</t>
  </si>
  <si>
    <t>BUDGET PREVISIONNEL / FABRIQUE A MUSIQUE SACEM x ORCHESTRE A L'ECOLE</t>
  </si>
  <si>
    <t xml:space="preserve">   </t>
  </si>
  <si>
    <t xml:space="preserve">NOM ET VILLE DE L'ORCHESTRE A L'ECOLE CONCERNE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</si>
</sst>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b/>
      <sz val="14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2A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60040D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00028"/>
        <bgColor indexed="64"/>
      </patternFill>
    </fill>
    <fill>
      <patternFill patternType="solid">
        <fgColor theme="6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1" fontId="0" fillId="0" borderId="0" xfId="0" applyNumberFormat="1"/>
    <xf numFmtId="0" fontId="1" fillId="0" borderId="1" xfId="0" applyFont="1" applyBorder="1"/>
    <xf numFmtId="0" fontId="0" fillId="0" borderId="1" xfId="0" applyBorder="1"/>
    <xf numFmtId="1" fontId="0" fillId="0" borderId="1" xfId="0" applyNumberFormat="1" applyBorder="1"/>
    <xf numFmtId="0" fontId="0" fillId="2" borderId="1" xfId="0" applyFill="1" applyBorder="1"/>
    <xf numFmtId="164" fontId="0" fillId="0" borderId="1" xfId="0" applyNumberFormat="1" applyBorder="1"/>
    <xf numFmtId="164" fontId="0" fillId="2" borderId="1" xfId="0" applyNumberFormat="1" applyFill="1" applyBorder="1"/>
    <xf numFmtId="164" fontId="1" fillId="0" borderId="1" xfId="0" applyNumberFormat="1" applyFont="1" applyBorder="1"/>
    <xf numFmtId="0" fontId="1" fillId="0" borderId="2" xfId="0" applyFont="1" applyBorder="1"/>
    <xf numFmtId="0" fontId="0" fillId="0" borderId="2" xfId="0" applyBorder="1"/>
    <xf numFmtId="1" fontId="0" fillId="0" borderId="2" xfId="0" applyNumberFormat="1" applyBorder="1"/>
    <xf numFmtId="0" fontId="0" fillId="2" borderId="2" xfId="0" applyFill="1" applyBorder="1"/>
    <xf numFmtId="0" fontId="1" fillId="0" borderId="6" xfId="0" applyFont="1" applyBorder="1"/>
    <xf numFmtId="0" fontId="1" fillId="0" borderId="7" xfId="0" applyFont="1" applyBorder="1"/>
    <xf numFmtId="1" fontId="1" fillId="0" borderId="7" xfId="0" applyNumberFormat="1" applyFont="1" applyBorder="1"/>
    <xf numFmtId="0" fontId="1" fillId="2" borderId="7" xfId="0" applyFont="1" applyFill="1" applyBorder="1"/>
    <xf numFmtId="0" fontId="0" fillId="0" borderId="8" xfId="0" applyBorder="1"/>
    <xf numFmtId="0" fontId="1" fillId="0" borderId="9" xfId="0" applyFont="1" applyBorder="1"/>
    <xf numFmtId="0" fontId="0" fillId="0" borderId="9" xfId="0" applyBorder="1"/>
    <xf numFmtId="0" fontId="0" fillId="0" borderId="2" xfId="0" applyBorder="1" applyAlignment="1">
      <alignment vertical="center"/>
    </xf>
    <xf numFmtId="1" fontId="0" fillId="0" borderId="2" xfId="0" applyNumberForma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" xfId="0" applyBorder="1" applyAlignment="1">
      <alignment vertical="center"/>
    </xf>
    <xf numFmtId="1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" fontId="0" fillId="0" borderId="9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" fontId="0" fillId="0" borderId="17" xfId="0" applyNumberFormat="1" applyBorder="1" applyAlignment="1">
      <alignment vertical="center"/>
    </xf>
    <xf numFmtId="0" fontId="0" fillId="2" borderId="1" xfId="0" applyFill="1" applyBorder="1" applyAlignment="1">
      <alignment vertical="center"/>
    </xf>
    <xf numFmtId="1" fontId="0" fillId="0" borderId="0" xfId="0" applyNumberFormat="1" applyAlignment="1">
      <alignment vertical="center"/>
    </xf>
    <xf numFmtId="44" fontId="0" fillId="0" borderId="20" xfId="0" applyNumberFormat="1" applyBorder="1" applyAlignment="1">
      <alignment vertical="center"/>
    </xf>
    <xf numFmtId="44" fontId="0" fillId="0" borderId="13" xfId="0" applyNumberFormat="1" applyBorder="1" applyAlignment="1">
      <alignment vertical="center"/>
    </xf>
    <xf numFmtId="44" fontId="0" fillId="0" borderId="1" xfId="0" applyNumberFormat="1" applyBorder="1" applyAlignment="1">
      <alignment vertical="center"/>
    </xf>
    <xf numFmtId="44" fontId="0" fillId="0" borderId="15" xfId="0" applyNumberFormat="1" applyBorder="1" applyAlignment="1">
      <alignment vertical="center"/>
    </xf>
    <xf numFmtId="44" fontId="0" fillId="0" borderId="2" xfId="0" applyNumberFormat="1" applyBorder="1" applyAlignment="1">
      <alignment vertical="center"/>
    </xf>
    <xf numFmtId="44" fontId="0" fillId="0" borderId="9" xfId="0" applyNumberFormat="1" applyBorder="1" applyAlignment="1">
      <alignment vertical="center"/>
    </xf>
    <xf numFmtId="44" fontId="0" fillId="0" borderId="0" xfId="0" applyNumberFormat="1" applyAlignment="1">
      <alignment vertical="center"/>
    </xf>
    <xf numFmtId="44" fontId="0" fillId="0" borderId="17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1" xfId="0" applyBorder="1" applyAlignment="1">
      <alignment vertical="center"/>
    </xf>
    <xf numFmtId="1" fontId="0" fillId="0" borderId="26" xfId="0" applyNumberFormat="1" applyBorder="1" applyAlignment="1">
      <alignment vertical="center"/>
    </xf>
    <xf numFmtId="44" fontId="1" fillId="5" borderId="10" xfId="0" applyNumberFormat="1" applyFont="1" applyFill="1" applyBorder="1" applyAlignment="1">
      <alignment vertical="center"/>
    </xf>
    <xf numFmtId="44" fontId="1" fillId="6" borderId="10" xfId="0" applyNumberFormat="1" applyFont="1" applyFill="1" applyBorder="1" applyAlignment="1">
      <alignment vertical="center"/>
    </xf>
    <xf numFmtId="0" fontId="1" fillId="4" borderId="10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" fillId="4" borderId="16" xfId="0" applyFont="1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28" xfId="0" applyBorder="1" applyAlignment="1">
      <alignment vertical="center"/>
    </xf>
    <xf numFmtId="44" fontId="0" fillId="0" borderId="28" xfId="0" applyNumberFormat="1" applyBorder="1" applyAlignment="1">
      <alignment vertical="center"/>
    </xf>
    <xf numFmtId="1" fontId="0" fillId="0" borderId="29" xfId="0" applyNumberFormat="1" applyBorder="1" applyAlignment="1">
      <alignment vertical="center"/>
    </xf>
    <xf numFmtId="44" fontId="1" fillId="6" borderId="27" xfId="0" applyNumberFormat="1" applyFont="1" applyFill="1" applyBorder="1" applyAlignment="1">
      <alignment vertical="center"/>
    </xf>
    <xf numFmtId="0" fontId="2" fillId="7" borderId="10" xfId="0" applyFont="1" applyFill="1" applyBorder="1" applyAlignment="1">
      <alignment horizontal="left" vertical="center" wrapText="1"/>
    </xf>
    <xf numFmtId="44" fontId="1" fillId="3" borderId="10" xfId="0" applyNumberFormat="1" applyFont="1" applyFill="1" applyBorder="1" applyAlignment="1">
      <alignment vertical="center"/>
    </xf>
    <xf numFmtId="44" fontId="1" fillId="3" borderId="18" xfId="0" applyNumberFormat="1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44" fontId="0" fillId="0" borderId="35" xfId="0" applyNumberFormat="1" applyBorder="1" applyAlignment="1">
      <alignment vertical="center"/>
    </xf>
    <xf numFmtId="0" fontId="0" fillId="2" borderId="36" xfId="0" applyFill="1" applyBorder="1" applyAlignment="1">
      <alignment vertical="center"/>
    </xf>
    <xf numFmtId="0" fontId="0" fillId="0" borderId="22" xfId="0" applyBorder="1" applyAlignment="1">
      <alignment vertical="center"/>
    </xf>
    <xf numFmtId="164" fontId="0" fillId="2" borderId="35" xfId="0" applyNumberFormat="1" applyFill="1" applyBorder="1" applyAlignment="1">
      <alignment vertical="center"/>
    </xf>
    <xf numFmtId="164" fontId="0" fillId="2" borderId="37" xfId="0" applyNumberFormat="1" applyFill="1" applyBorder="1" applyAlignment="1">
      <alignment vertical="center"/>
    </xf>
    <xf numFmtId="164" fontId="0" fillId="2" borderId="21" xfId="0" applyNumberFormat="1" applyFill="1" applyBorder="1" applyAlignment="1">
      <alignment vertical="center"/>
    </xf>
    <xf numFmtId="164" fontId="0" fillId="2" borderId="36" xfId="0" applyNumberFormat="1" applyFill="1" applyBorder="1" applyAlignment="1">
      <alignment vertical="center"/>
    </xf>
    <xf numFmtId="3" fontId="4" fillId="0" borderId="1" xfId="0" applyNumberFormat="1" applyFont="1" applyBorder="1" applyProtection="1">
      <protection locked="0"/>
    </xf>
    <xf numFmtId="0" fontId="4" fillId="0" borderId="1" xfId="0" applyFont="1" applyBorder="1"/>
    <xf numFmtId="0" fontId="4" fillId="0" borderId="9" xfId="0" applyFont="1" applyBorder="1"/>
    <xf numFmtId="3" fontId="4" fillId="0" borderId="9" xfId="0" applyNumberFormat="1" applyFont="1" applyBorder="1" applyProtection="1">
      <protection locked="0"/>
    </xf>
    <xf numFmtId="3" fontId="4" fillId="0" borderId="2" xfId="0" applyNumberFormat="1" applyFont="1" applyBorder="1" applyProtection="1">
      <protection locked="0"/>
    </xf>
    <xf numFmtId="0" fontId="1" fillId="9" borderId="10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2" fillId="11" borderId="16" xfId="0" applyFont="1" applyFill="1" applyBorder="1" applyAlignment="1">
      <alignment vertical="center"/>
    </xf>
    <xf numFmtId="44" fontId="2" fillId="11" borderId="17" xfId="0" applyNumberFormat="1" applyFont="1" applyFill="1" applyBorder="1" applyAlignment="1">
      <alignment vertical="center"/>
    </xf>
    <xf numFmtId="1" fontId="2" fillId="11" borderId="17" xfId="0" applyNumberFormat="1" applyFont="1" applyFill="1" applyBorder="1" applyAlignment="1">
      <alignment vertical="center"/>
    </xf>
    <xf numFmtId="44" fontId="2" fillId="11" borderId="18" xfId="0" applyNumberFormat="1" applyFont="1" applyFill="1" applyBorder="1" applyAlignment="1">
      <alignment vertical="center"/>
    </xf>
    <xf numFmtId="0" fontId="2" fillId="10" borderId="10" xfId="0" applyFont="1" applyFill="1" applyBorder="1" applyAlignment="1">
      <alignment vertical="center" wrapText="1"/>
    </xf>
    <xf numFmtId="0" fontId="2" fillId="10" borderId="21" xfId="0" applyFont="1" applyFill="1" applyBorder="1" applyAlignment="1">
      <alignment vertical="center" wrapText="1"/>
    </xf>
    <xf numFmtId="0" fontId="2" fillId="10" borderId="27" xfId="0" applyFont="1" applyFill="1" applyBorder="1" applyAlignment="1">
      <alignment vertical="center" wrapText="1"/>
    </xf>
    <xf numFmtId="0" fontId="5" fillId="7" borderId="10" xfId="0" applyFont="1" applyFill="1" applyBorder="1" applyAlignment="1">
      <alignment horizontal="left" vertical="center" wrapText="1"/>
    </xf>
    <xf numFmtId="44" fontId="5" fillId="7" borderId="10" xfId="0" applyNumberFormat="1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44" fontId="5" fillId="2" borderId="10" xfId="0" applyNumberFormat="1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2" fillId="8" borderId="32" xfId="0" applyFont="1" applyFill="1" applyBorder="1" applyAlignment="1">
      <alignment horizontal="left" vertical="center"/>
    </xf>
    <xf numFmtId="0" fontId="2" fillId="8" borderId="33" xfId="0" applyFont="1" applyFill="1" applyBorder="1" applyAlignment="1">
      <alignment horizontal="left" vertical="center"/>
    </xf>
    <xf numFmtId="0" fontId="2" fillId="8" borderId="34" xfId="0" applyFont="1" applyFill="1" applyBorder="1" applyAlignment="1">
      <alignment horizontal="left" vertical="center"/>
    </xf>
    <xf numFmtId="0" fontId="2" fillId="8" borderId="21" xfId="0" applyFont="1" applyFill="1" applyBorder="1" applyAlignment="1">
      <alignment horizontal="left" vertical="center"/>
    </xf>
    <xf numFmtId="0" fontId="2" fillId="8" borderId="22" xfId="0" applyFont="1" applyFill="1" applyBorder="1" applyAlignment="1">
      <alignment horizontal="left" vertical="center"/>
    </xf>
    <xf numFmtId="0" fontId="2" fillId="8" borderId="23" xfId="0" applyFont="1" applyFill="1" applyBorder="1" applyAlignment="1">
      <alignment horizontal="left" vertical="center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00028"/>
      <color rgb="FFFF5D5D"/>
      <color rgb="FFA50021"/>
      <color rgb="FF60040D"/>
      <color rgb="FFFFC2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36B8C-4814-4170-9943-5CED2A504078}">
  <dimension ref="A1:I45"/>
  <sheetViews>
    <sheetView zoomScaleNormal="100" workbookViewId="0">
      <selection activeCell="D25" sqref="A1:XFD1048576"/>
    </sheetView>
  </sheetViews>
  <sheetFormatPr baseColWidth="10" defaultRowHeight="15" x14ac:dyDescent="0.25"/>
  <cols>
    <col min="1" max="1" width="16.7109375" bestFit="1" customWidth="1"/>
    <col min="2" max="2" width="16.7109375" customWidth="1"/>
    <col min="4" max="4" width="10.85546875" style="1"/>
    <col min="6" max="6" width="2.85546875" customWidth="1"/>
    <col min="7" max="7" width="16.7109375" bestFit="1" customWidth="1"/>
  </cols>
  <sheetData>
    <row r="1" spans="1:9" x14ac:dyDescent="0.25">
      <c r="A1" s="91" t="s">
        <v>0</v>
      </c>
      <c r="B1" s="92"/>
      <c r="C1" s="92"/>
      <c r="D1" s="92"/>
      <c r="E1" s="92"/>
      <c r="F1" s="92"/>
      <c r="G1" s="92"/>
      <c r="H1" s="92"/>
      <c r="I1" s="93"/>
    </row>
    <row r="2" spans="1:9" ht="15.75" thickBot="1" x14ac:dyDescent="0.3">
      <c r="A2" s="13" t="s">
        <v>3</v>
      </c>
      <c r="B2" s="14"/>
      <c r="C2" s="14" t="s">
        <v>7</v>
      </c>
      <c r="D2" s="15" t="s">
        <v>8</v>
      </c>
      <c r="E2" s="14" t="s">
        <v>6</v>
      </c>
      <c r="F2" s="16"/>
      <c r="G2" s="18" t="s">
        <v>4</v>
      </c>
      <c r="H2" s="19"/>
      <c r="I2" s="17"/>
    </row>
    <row r="3" spans="1:9" x14ac:dyDescent="0.25">
      <c r="A3" s="9" t="s">
        <v>1</v>
      </c>
      <c r="B3" s="10"/>
      <c r="C3" s="10"/>
      <c r="D3" s="11"/>
      <c r="E3" s="10"/>
      <c r="F3" s="12"/>
      <c r="G3" s="3" t="s">
        <v>1</v>
      </c>
      <c r="H3" s="3"/>
      <c r="I3" s="10"/>
    </row>
    <row r="4" spans="1:9" x14ac:dyDescent="0.25">
      <c r="A4" s="3" t="s">
        <v>9</v>
      </c>
      <c r="B4" s="3"/>
      <c r="C4" s="6">
        <v>250</v>
      </c>
      <c r="D4" s="4">
        <v>2</v>
      </c>
      <c r="E4" s="6">
        <f>C4*D4</f>
        <v>500</v>
      </c>
      <c r="F4" s="7"/>
      <c r="G4" s="3" t="s">
        <v>35</v>
      </c>
      <c r="H4" s="3">
        <v>3000</v>
      </c>
      <c r="I4" s="3"/>
    </row>
    <row r="5" spans="1:9" x14ac:dyDescent="0.25">
      <c r="A5" s="3" t="s">
        <v>10</v>
      </c>
      <c r="B5" s="3"/>
      <c r="C5" s="6">
        <v>150</v>
      </c>
      <c r="D5" s="4">
        <v>2</v>
      </c>
      <c r="E5" s="6">
        <f t="shared" ref="E5:E13" si="0">C5*D5</f>
        <v>300</v>
      </c>
      <c r="F5" s="7"/>
      <c r="G5" s="3"/>
      <c r="H5" s="3"/>
      <c r="I5" s="3"/>
    </row>
    <row r="6" spans="1:9" x14ac:dyDescent="0.25">
      <c r="A6" s="3" t="s">
        <v>11</v>
      </c>
      <c r="B6" s="3"/>
      <c r="C6" s="6">
        <v>300</v>
      </c>
      <c r="D6" s="4">
        <v>2</v>
      </c>
      <c r="E6" s="6">
        <f t="shared" si="0"/>
        <v>600</v>
      </c>
      <c r="F6" s="7"/>
      <c r="G6" s="3"/>
      <c r="H6" s="3"/>
      <c r="I6" s="3"/>
    </row>
    <row r="7" spans="1:9" x14ac:dyDescent="0.25">
      <c r="A7" s="3" t="s">
        <v>12</v>
      </c>
      <c r="B7" s="3"/>
      <c r="C7" s="6">
        <v>240</v>
      </c>
      <c r="D7" s="4">
        <v>1</v>
      </c>
      <c r="E7" s="6">
        <f t="shared" si="0"/>
        <v>240</v>
      </c>
      <c r="F7" s="7"/>
      <c r="G7" s="3"/>
      <c r="H7" s="3"/>
      <c r="I7" s="3"/>
    </row>
    <row r="8" spans="1:9" x14ac:dyDescent="0.25">
      <c r="A8" s="3" t="s">
        <v>13</v>
      </c>
      <c r="B8" s="3"/>
      <c r="C8" s="6"/>
      <c r="D8" s="4"/>
      <c r="E8" s="6"/>
      <c r="F8" s="7"/>
      <c r="G8" s="3"/>
      <c r="H8" s="3"/>
      <c r="I8" s="3"/>
    </row>
    <row r="9" spans="1:9" x14ac:dyDescent="0.25">
      <c r="A9" s="3"/>
      <c r="B9" s="3" t="s">
        <v>14</v>
      </c>
      <c r="C9" s="6">
        <v>250</v>
      </c>
      <c r="D9" s="4">
        <v>1</v>
      </c>
      <c r="E9" s="6">
        <f t="shared" si="0"/>
        <v>250</v>
      </c>
      <c r="F9" s="7"/>
      <c r="G9" s="3"/>
      <c r="H9" s="3"/>
      <c r="I9" s="3"/>
    </row>
    <row r="10" spans="1:9" x14ac:dyDescent="0.25">
      <c r="A10" s="3"/>
      <c r="B10" s="3" t="s">
        <v>15</v>
      </c>
      <c r="C10" s="6">
        <v>250</v>
      </c>
      <c r="D10" s="3">
        <v>1</v>
      </c>
      <c r="E10" s="6">
        <f t="shared" si="0"/>
        <v>250</v>
      </c>
      <c r="F10" s="7"/>
      <c r="G10" s="3"/>
      <c r="H10" s="3"/>
      <c r="I10" s="3"/>
    </row>
    <row r="11" spans="1:9" x14ac:dyDescent="0.25">
      <c r="A11" s="3"/>
      <c r="B11" s="3" t="s">
        <v>16</v>
      </c>
      <c r="C11" s="6">
        <v>200</v>
      </c>
      <c r="D11" s="3">
        <v>1</v>
      </c>
      <c r="E11" s="6">
        <f t="shared" si="0"/>
        <v>200</v>
      </c>
      <c r="F11" s="7"/>
      <c r="G11" s="3"/>
      <c r="H11" s="3"/>
      <c r="I11" s="3"/>
    </row>
    <row r="12" spans="1:9" x14ac:dyDescent="0.25">
      <c r="A12" s="3" t="s">
        <v>17</v>
      </c>
      <c r="B12" s="3"/>
      <c r="C12" s="6">
        <v>7</v>
      </c>
      <c r="D12" s="3">
        <v>30</v>
      </c>
      <c r="E12" s="6">
        <f t="shared" si="0"/>
        <v>210</v>
      </c>
      <c r="F12" s="7"/>
      <c r="G12" s="3"/>
      <c r="H12" s="3"/>
      <c r="I12" s="3"/>
    </row>
    <row r="13" spans="1:9" x14ac:dyDescent="0.25">
      <c r="A13" s="3" t="s">
        <v>18</v>
      </c>
      <c r="B13" s="3"/>
      <c r="C13" s="6">
        <v>450</v>
      </c>
      <c r="D13" s="3">
        <v>1</v>
      </c>
      <c r="E13" s="6">
        <f t="shared" si="0"/>
        <v>450</v>
      </c>
      <c r="F13" s="7"/>
      <c r="G13" s="3"/>
      <c r="H13" s="3"/>
      <c r="I13" s="3"/>
    </row>
    <row r="14" spans="1:9" x14ac:dyDescent="0.25">
      <c r="A14" s="3"/>
      <c r="B14" s="3"/>
      <c r="C14" s="6"/>
      <c r="D14" s="6"/>
      <c r="E14" s="6"/>
      <c r="F14" s="7"/>
      <c r="G14" s="3"/>
      <c r="H14" s="3"/>
      <c r="I14" s="3"/>
    </row>
    <row r="15" spans="1:9" x14ac:dyDescent="0.25">
      <c r="A15" s="2" t="s">
        <v>5</v>
      </c>
      <c r="B15" s="2"/>
      <c r="C15" s="8">
        <f>SUM(C3:C14)</f>
        <v>2097</v>
      </c>
      <c r="D15" s="8"/>
      <c r="E15" s="8">
        <f>SUM(E3:E14)</f>
        <v>3000</v>
      </c>
      <c r="F15" s="7"/>
      <c r="G15" s="3"/>
      <c r="H15" s="3"/>
      <c r="I15" s="3"/>
    </row>
    <row r="16" spans="1:9" x14ac:dyDescent="0.25">
      <c r="A16" s="5"/>
      <c r="B16" s="5"/>
      <c r="C16" s="7"/>
      <c r="D16" s="7"/>
      <c r="E16" s="7"/>
      <c r="F16" s="7"/>
      <c r="G16" s="3"/>
      <c r="H16" s="3"/>
      <c r="I16" s="3"/>
    </row>
    <row r="17" spans="1:9" x14ac:dyDescent="0.25">
      <c r="A17" s="2" t="s">
        <v>2</v>
      </c>
      <c r="B17" s="3"/>
      <c r="C17" s="3"/>
      <c r="D17" s="4"/>
      <c r="E17" s="3"/>
      <c r="F17" s="5"/>
      <c r="G17" s="3" t="s">
        <v>2</v>
      </c>
      <c r="H17" s="3"/>
      <c r="I17" s="3"/>
    </row>
    <row r="18" spans="1:9" x14ac:dyDescent="0.25">
      <c r="A18" s="2" t="s">
        <v>20</v>
      </c>
      <c r="B18" s="3"/>
      <c r="C18" s="3"/>
      <c r="D18" s="4"/>
      <c r="E18" s="3"/>
      <c r="F18" s="5"/>
      <c r="G18" s="3" t="s">
        <v>1</v>
      </c>
      <c r="H18" s="6">
        <v>2100</v>
      </c>
      <c r="I18" s="3"/>
    </row>
    <row r="19" spans="1:9" x14ac:dyDescent="0.25">
      <c r="A19" s="3" t="s">
        <v>32</v>
      </c>
      <c r="B19" s="3"/>
      <c r="C19" s="3"/>
      <c r="D19" s="4"/>
      <c r="E19" s="3"/>
      <c r="F19" s="5"/>
      <c r="G19" s="3" t="s">
        <v>2</v>
      </c>
      <c r="H19" s="6"/>
      <c r="I19" s="3"/>
    </row>
    <row r="20" spans="1:9" x14ac:dyDescent="0.25">
      <c r="A20" s="3" t="s">
        <v>38</v>
      </c>
      <c r="B20" s="3"/>
      <c r="C20" s="3"/>
      <c r="D20" s="4"/>
      <c r="E20" s="3">
        <v>500</v>
      </c>
      <c r="F20" s="5"/>
      <c r="G20" s="3" t="s">
        <v>36</v>
      </c>
      <c r="H20" s="3"/>
      <c r="I20" s="3"/>
    </row>
    <row r="21" spans="1:9" x14ac:dyDescent="0.25">
      <c r="A21" s="3" t="s">
        <v>21</v>
      </c>
      <c r="B21" s="3"/>
      <c r="C21" s="3"/>
      <c r="D21" s="4"/>
      <c r="E21" s="3"/>
      <c r="F21" s="5"/>
      <c r="G21" s="3" t="s">
        <v>37</v>
      </c>
      <c r="H21" s="3"/>
      <c r="I21" s="3"/>
    </row>
    <row r="22" spans="1:9" x14ac:dyDescent="0.25">
      <c r="A22" s="3" t="s">
        <v>19</v>
      </c>
      <c r="B22" s="3"/>
      <c r="C22" s="3"/>
      <c r="D22" s="4"/>
      <c r="E22" s="3"/>
      <c r="F22" s="5"/>
      <c r="G22" s="3" t="s">
        <v>31</v>
      </c>
      <c r="H22" s="3"/>
      <c r="I22" s="3"/>
    </row>
    <row r="23" spans="1:9" x14ac:dyDescent="0.25">
      <c r="A23" s="3" t="s">
        <v>30</v>
      </c>
      <c r="B23" s="3"/>
      <c r="C23" s="3"/>
      <c r="D23" s="4"/>
      <c r="E23" s="3"/>
      <c r="F23" s="5"/>
      <c r="G23" s="3"/>
      <c r="H23" s="3"/>
      <c r="I23" s="3"/>
    </row>
    <row r="24" spans="1:9" x14ac:dyDescent="0.25">
      <c r="A24" s="3" t="s">
        <v>31</v>
      </c>
      <c r="B24" s="3"/>
      <c r="C24" s="3"/>
      <c r="D24" s="4"/>
      <c r="E24" s="3"/>
      <c r="F24" s="5"/>
      <c r="G24" s="3"/>
      <c r="H24" s="3"/>
      <c r="I24" s="3"/>
    </row>
    <row r="25" spans="1:9" x14ac:dyDescent="0.25">
      <c r="A25" s="3"/>
      <c r="B25" s="3"/>
      <c r="C25" s="3"/>
      <c r="D25" s="4"/>
      <c r="E25" s="3"/>
      <c r="F25" s="5"/>
      <c r="G25" s="3"/>
      <c r="H25" s="3"/>
      <c r="I25" s="3"/>
    </row>
    <row r="26" spans="1:9" x14ac:dyDescent="0.25">
      <c r="A26" s="3"/>
      <c r="B26" s="3"/>
      <c r="C26" s="3"/>
      <c r="D26" s="4"/>
      <c r="E26" s="3"/>
      <c r="F26" s="5"/>
      <c r="G26" s="3"/>
      <c r="H26" s="3"/>
      <c r="I26" s="3"/>
    </row>
    <row r="27" spans="1:9" x14ac:dyDescent="0.25">
      <c r="A27" s="2" t="s">
        <v>22</v>
      </c>
      <c r="B27" s="3"/>
      <c r="C27" s="3"/>
      <c r="D27" s="4"/>
      <c r="E27" s="3"/>
      <c r="F27" s="5"/>
      <c r="G27" s="3"/>
      <c r="H27" s="3"/>
      <c r="I27" s="3"/>
    </row>
    <row r="28" spans="1:9" x14ac:dyDescent="0.25">
      <c r="A28" s="3"/>
      <c r="B28" s="3"/>
      <c r="C28" s="3"/>
      <c r="D28" s="4"/>
      <c r="E28" s="3"/>
      <c r="F28" s="5"/>
      <c r="G28" s="3"/>
      <c r="H28" s="3"/>
      <c r="I28" s="3"/>
    </row>
    <row r="29" spans="1:9" x14ac:dyDescent="0.25">
      <c r="A29" s="3"/>
      <c r="B29" s="3"/>
      <c r="C29" s="3"/>
      <c r="D29" s="4"/>
      <c r="E29" s="3"/>
      <c r="F29" s="5"/>
      <c r="G29" s="3"/>
      <c r="H29" s="3"/>
      <c r="I29" s="3"/>
    </row>
    <row r="30" spans="1:9" x14ac:dyDescent="0.25">
      <c r="A30" s="3"/>
      <c r="B30" s="3"/>
      <c r="C30" s="3"/>
      <c r="D30" s="4"/>
      <c r="E30" s="3"/>
      <c r="F30" s="5"/>
      <c r="G30" s="3"/>
      <c r="H30" s="3"/>
      <c r="I30" s="3"/>
    </row>
    <row r="31" spans="1:9" x14ac:dyDescent="0.25">
      <c r="A31" s="3"/>
      <c r="B31" s="3"/>
      <c r="C31" s="3"/>
      <c r="D31" s="4"/>
      <c r="E31" s="3"/>
      <c r="F31" s="5"/>
      <c r="G31" s="3"/>
      <c r="H31" s="3"/>
      <c r="I31" s="3"/>
    </row>
    <row r="32" spans="1:9" x14ac:dyDescent="0.25">
      <c r="A32" s="3"/>
      <c r="B32" s="3"/>
      <c r="C32" s="3"/>
      <c r="D32" s="4"/>
      <c r="E32" s="3"/>
      <c r="F32" s="5"/>
      <c r="G32" s="3"/>
      <c r="H32" s="3"/>
      <c r="I32" s="3"/>
    </row>
    <row r="33" spans="1:9" x14ac:dyDescent="0.25">
      <c r="A33" s="2" t="s">
        <v>23</v>
      </c>
      <c r="B33" s="3"/>
      <c r="C33" s="3"/>
      <c r="D33" s="4"/>
      <c r="E33" s="3"/>
      <c r="F33" s="5"/>
      <c r="G33" s="3"/>
      <c r="H33" s="3"/>
      <c r="I33" s="3"/>
    </row>
    <row r="34" spans="1:9" x14ac:dyDescent="0.25">
      <c r="A34" s="3" t="s">
        <v>24</v>
      </c>
      <c r="B34" s="3"/>
      <c r="C34" s="3"/>
      <c r="D34" s="4"/>
      <c r="E34" s="3"/>
      <c r="F34" s="5"/>
      <c r="G34" s="3"/>
      <c r="H34" s="3"/>
      <c r="I34" s="3"/>
    </row>
    <row r="35" spans="1:9" x14ac:dyDescent="0.25">
      <c r="A35" s="3" t="s">
        <v>25</v>
      </c>
      <c r="B35" s="3"/>
      <c r="C35" s="3"/>
      <c r="D35" s="4"/>
      <c r="E35" s="3"/>
      <c r="F35" s="5"/>
      <c r="G35" s="3"/>
      <c r="H35" s="3"/>
      <c r="I35" s="3"/>
    </row>
    <row r="36" spans="1:9" x14ac:dyDescent="0.25">
      <c r="A36" s="3" t="s">
        <v>26</v>
      </c>
      <c r="B36" s="3"/>
      <c r="C36" s="3"/>
      <c r="D36" s="4"/>
      <c r="E36" s="3"/>
      <c r="F36" s="5"/>
      <c r="G36" s="3"/>
      <c r="H36" s="3"/>
      <c r="I36" s="3"/>
    </row>
    <row r="37" spans="1:9" x14ac:dyDescent="0.25">
      <c r="A37" s="3" t="s">
        <v>27</v>
      </c>
      <c r="B37" s="3"/>
      <c r="C37" s="3"/>
      <c r="D37" s="4"/>
      <c r="E37" s="3"/>
      <c r="F37" s="5"/>
      <c r="G37" s="3"/>
      <c r="H37" s="3"/>
      <c r="I37" s="3"/>
    </row>
    <row r="38" spans="1:9" x14ac:dyDescent="0.25">
      <c r="A38" s="3" t="s">
        <v>31</v>
      </c>
      <c r="B38" s="3"/>
      <c r="C38" s="3"/>
      <c r="D38" s="4"/>
      <c r="E38" s="3"/>
      <c r="F38" s="5"/>
      <c r="G38" s="3"/>
      <c r="H38" s="3"/>
      <c r="I38" s="3"/>
    </row>
    <row r="39" spans="1:9" x14ac:dyDescent="0.25">
      <c r="A39" s="3"/>
      <c r="B39" s="3"/>
      <c r="C39" s="3"/>
      <c r="D39" s="4"/>
      <c r="E39" s="3"/>
      <c r="F39" s="5"/>
      <c r="G39" s="3"/>
      <c r="H39" s="3"/>
      <c r="I39" s="3"/>
    </row>
    <row r="40" spans="1:9" x14ac:dyDescent="0.25">
      <c r="A40" s="2" t="s">
        <v>28</v>
      </c>
      <c r="B40" s="3"/>
      <c r="C40" s="3"/>
      <c r="D40" s="4"/>
      <c r="E40" s="3"/>
      <c r="F40" s="5"/>
      <c r="G40" s="3"/>
      <c r="H40" s="3"/>
      <c r="I40" s="3"/>
    </row>
    <row r="41" spans="1:9" x14ac:dyDescent="0.25">
      <c r="A41" s="3" t="s">
        <v>29</v>
      </c>
      <c r="B41" s="3"/>
      <c r="C41" s="3"/>
      <c r="D41" s="4"/>
      <c r="E41" s="3"/>
      <c r="F41" s="5"/>
      <c r="G41" s="3"/>
      <c r="H41" s="3"/>
      <c r="I41" s="3"/>
    </row>
    <row r="42" spans="1:9" x14ac:dyDescent="0.25">
      <c r="A42" s="3" t="s">
        <v>31</v>
      </c>
      <c r="B42" s="3"/>
      <c r="C42" s="3"/>
      <c r="D42" s="4"/>
      <c r="E42" s="3"/>
      <c r="F42" s="5"/>
      <c r="G42" s="3"/>
      <c r="H42" s="3"/>
      <c r="I42" s="3"/>
    </row>
    <row r="43" spans="1:9" x14ac:dyDescent="0.25">
      <c r="A43" s="3"/>
      <c r="B43" s="3"/>
      <c r="C43" s="3"/>
      <c r="D43" s="4"/>
      <c r="E43" s="3"/>
      <c r="F43" s="5"/>
      <c r="G43" s="3"/>
      <c r="H43" s="3"/>
      <c r="I43" s="3"/>
    </row>
    <row r="44" spans="1:9" x14ac:dyDescent="0.25">
      <c r="A44" s="3" t="s">
        <v>33</v>
      </c>
      <c r="B44" s="3"/>
      <c r="C44" s="3"/>
      <c r="D44" s="4"/>
      <c r="E44" s="3"/>
      <c r="F44" s="5"/>
      <c r="G44" s="3"/>
      <c r="H44" s="3"/>
      <c r="I44" s="3"/>
    </row>
    <row r="45" spans="1:9" x14ac:dyDescent="0.25">
      <c r="A45" s="3" t="s">
        <v>34</v>
      </c>
      <c r="B45" s="3"/>
      <c r="C45" s="6">
        <f>SUM(C44)+C15</f>
        <v>2097</v>
      </c>
      <c r="D45" s="6"/>
      <c r="E45" s="6">
        <f>SUM(E44)+E15</f>
        <v>3000</v>
      </c>
      <c r="F45" s="7"/>
      <c r="G45" s="3"/>
      <c r="H45" s="3"/>
      <c r="I45" s="3"/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AB9EE-DB28-43DD-9C58-BD000AED1C35}">
  <dimension ref="A1:I72"/>
  <sheetViews>
    <sheetView tabSelected="1" zoomScale="80" zoomScaleNormal="80" workbookViewId="0">
      <selection activeCell="M59" sqref="M59"/>
    </sheetView>
  </sheetViews>
  <sheetFormatPr baseColWidth="10" defaultColWidth="11.42578125" defaultRowHeight="15" x14ac:dyDescent="0.25"/>
  <cols>
    <col min="1" max="1" width="40" style="55" customWidth="1"/>
    <col min="2" max="2" width="7.5703125" style="25" customWidth="1"/>
    <col min="3" max="3" width="11.42578125" style="41"/>
    <col min="4" max="4" width="11.42578125" style="34"/>
    <col min="5" max="5" width="26.5703125" style="41" customWidth="1"/>
    <col min="6" max="6" width="2.85546875" style="25" customWidth="1"/>
    <col min="7" max="7" width="50.5703125" style="25" customWidth="1"/>
    <col min="8" max="8" width="11.42578125" style="25"/>
    <col min="9" max="9" width="19.140625" style="41" customWidth="1"/>
    <col min="10" max="16384" width="11.42578125" style="25"/>
  </cols>
  <sheetData>
    <row r="1" spans="1:9" ht="19.5" thickBot="1" x14ac:dyDescent="0.3">
      <c r="A1" s="94" t="s">
        <v>94</v>
      </c>
      <c r="B1" s="95"/>
      <c r="C1" s="95"/>
      <c r="D1" s="95"/>
      <c r="E1" s="95"/>
      <c r="F1" s="95"/>
      <c r="G1" s="95"/>
      <c r="H1" s="95"/>
      <c r="I1" s="96"/>
    </row>
    <row r="2" spans="1:9" ht="19.5" thickBot="1" x14ac:dyDescent="0.3">
      <c r="A2" s="106" t="s">
        <v>96</v>
      </c>
      <c r="B2" s="107"/>
      <c r="C2" s="107"/>
      <c r="D2" s="107"/>
      <c r="E2" s="107"/>
      <c r="F2" s="107"/>
      <c r="G2" s="107"/>
      <c r="H2" s="107"/>
      <c r="I2" s="108"/>
    </row>
    <row r="3" spans="1:9" ht="15.75" thickBot="1" x14ac:dyDescent="0.3">
      <c r="A3" s="79" t="s">
        <v>3</v>
      </c>
      <c r="B3" s="80"/>
      <c r="C3" s="81" t="s">
        <v>7</v>
      </c>
      <c r="D3" s="82" t="s">
        <v>8</v>
      </c>
      <c r="E3" s="83" t="s">
        <v>87</v>
      </c>
      <c r="F3" s="64"/>
      <c r="G3" s="79" t="s">
        <v>64</v>
      </c>
      <c r="H3" s="80"/>
      <c r="I3" s="83" t="s">
        <v>87</v>
      </c>
    </row>
    <row r="4" spans="1:9" ht="15.75" thickBot="1" x14ac:dyDescent="0.3">
      <c r="A4" s="97" t="s">
        <v>44</v>
      </c>
      <c r="B4" s="98"/>
      <c r="C4" s="98"/>
      <c r="D4" s="98"/>
      <c r="E4" s="99"/>
      <c r="F4" s="66"/>
      <c r="G4" s="100" t="s">
        <v>66</v>
      </c>
      <c r="H4" s="101"/>
      <c r="I4" s="102"/>
    </row>
    <row r="5" spans="1:9" ht="15.75" thickBot="1" x14ac:dyDescent="0.3">
      <c r="A5" s="77" t="s">
        <v>39</v>
      </c>
      <c r="B5" s="43"/>
      <c r="C5" s="39"/>
      <c r="D5" s="21"/>
      <c r="E5" s="35"/>
      <c r="F5" s="27"/>
      <c r="G5" s="20" t="s">
        <v>67</v>
      </c>
      <c r="H5" s="20"/>
      <c r="I5" s="39"/>
    </row>
    <row r="6" spans="1:9" ht="30" x14ac:dyDescent="0.25">
      <c r="A6" s="52" t="s">
        <v>89</v>
      </c>
      <c r="B6" s="20"/>
      <c r="C6" s="39"/>
      <c r="D6" s="21"/>
      <c r="E6" s="35"/>
      <c r="F6" s="27"/>
      <c r="G6" s="23"/>
      <c r="H6" s="23"/>
      <c r="I6" s="37"/>
    </row>
    <row r="7" spans="1:9" ht="30" x14ac:dyDescent="0.25">
      <c r="A7" s="22" t="s">
        <v>57</v>
      </c>
      <c r="B7" s="23"/>
      <c r="C7" s="37">
        <v>250</v>
      </c>
      <c r="D7" s="24">
        <v>2</v>
      </c>
      <c r="E7" s="36">
        <f>C7*D7</f>
        <v>500</v>
      </c>
      <c r="F7" s="27"/>
      <c r="G7" s="23"/>
      <c r="H7" s="23"/>
      <c r="I7" s="37"/>
    </row>
    <row r="8" spans="1:9" ht="30.75" thickBot="1" x14ac:dyDescent="0.3">
      <c r="A8" s="22" t="s">
        <v>58</v>
      </c>
      <c r="B8" s="23"/>
      <c r="C8" s="37">
        <v>300</v>
      </c>
      <c r="D8" s="24">
        <v>2</v>
      </c>
      <c r="E8" s="36">
        <f t="shared" ref="E8" si="0">C8*D8</f>
        <v>600</v>
      </c>
      <c r="F8" s="27"/>
      <c r="G8" s="26"/>
      <c r="H8" s="26"/>
      <c r="I8" s="40"/>
    </row>
    <row r="9" spans="1:9" ht="15.75" thickBot="1" x14ac:dyDescent="0.3">
      <c r="A9" s="22" t="s">
        <v>31</v>
      </c>
      <c r="B9" s="23"/>
      <c r="C9" s="37"/>
      <c r="D9" s="24"/>
      <c r="E9" s="36"/>
      <c r="F9" s="27"/>
      <c r="G9" s="85" t="s">
        <v>68</v>
      </c>
      <c r="H9" s="31"/>
      <c r="I9" s="47">
        <f>SUM(I5:I8)</f>
        <v>0</v>
      </c>
    </row>
    <row r="10" spans="1:9" ht="15.75" thickBot="1" x14ac:dyDescent="0.3">
      <c r="A10" s="49"/>
      <c r="B10" s="26"/>
      <c r="C10" s="40"/>
      <c r="D10" s="29"/>
      <c r="E10" s="38"/>
      <c r="F10" s="27"/>
    </row>
    <row r="11" spans="1:9" ht="15.75" thickBot="1" x14ac:dyDescent="0.3">
      <c r="A11" s="50" t="s">
        <v>33</v>
      </c>
      <c r="B11" s="31"/>
      <c r="C11" s="42"/>
      <c r="D11" s="45"/>
      <c r="E11" s="46">
        <f>SUM(E6:E10)</f>
        <v>1100</v>
      </c>
      <c r="F11" s="27"/>
      <c r="G11" s="100" t="s">
        <v>69</v>
      </c>
      <c r="H11" s="101"/>
      <c r="I11" s="102"/>
    </row>
    <row r="12" spans="1:9" ht="15.75" thickBot="1" x14ac:dyDescent="0.25">
      <c r="A12" s="51"/>
      <c r="B12" s="20"/>
      <c r="C12" s="39"/>
      <c r="D12" s="21"/>
      <c r="E12" s="35"/>
      <c r="F12" s="68"/>
      <c r="G12" s="20" t="s">
        <v>70</v>
      </c>
      <c r="H12" s="76"/>
      <c r="I12" s="76"/>
    </row>
    <row r="13" spans="1:9" ht="15.75" thickBot="1" x14ac:dyDescent="0.25">
      <c r="A13" s="77" t="s">
        <v>40</v>
      </c>
      <c r="B13" s="44"/>
      <c r="C13" s="37"/>
      <c r="D13" s="24"/>
      <c r="E13" s="36"/>
      <c r="F13" s="69"/>
      <c r="G13" s="23" t="s">
        <v>71</v>
      </c>
      <c r="H13" s="72"/>
      <c r="I13" s="72"/>
    </row>
    <row r="14" spans="1:9" ht="15.75" thickBot="1" x14ac:dyDescent="0.25">
      <c r="A14" s="52" t="s">
        <v>90</v>
      </c>
      <c r="B14" s="23"/>
      <c r="C14" s="37">
        <v>250</v>
      </c>
      <c r="D14" s="24">
        <v>1</v>
      </c>
      <c r="E14" s="65">
        <f>C14*D14</f>
        <v>250</v>
      </c>
      <c r="F14" s="70"/>
      <c r="G14" s="73"/>
      <c r="H14" s="72"/>
      <c r="I14" s="72"/>
    </row>
    <row r="15" spans="1:9" x14ac:dyDescent="0.2">
      <c r="A15" s="22" t="s">
        <v>41</v>
      </c>
      <c r="B15" s="23"/>
      <c r="C15" s="37"/>
      <c r="D15" s="24"/>
      <c r="E15" s="36"/>
      <c r="F15" s="71"/>
      <c r="G15" s="73"/>
      <c r="H15" s="72"/>
      <c r="I15" s="72"/>
    </row>
    <row r="16" spans="1:9" ht="15.75" thickBot="1" x14ac:dyDescent="0.25">
      <c r="A16" s="22" t="s">
        <v>42</v>
      </c>
      <c r="B16" s="23"/>
      <c r="C16" s="37"/>
      <c r="D16" s="24"/>
      <c r="E16" s="36"/>
      <c r="F16" s="68"/>
      <c r="G16" s="74"/>
      <c r="H16" s="75"/>
      <c r="I16" s="75"/>
    </row>
    <row r="17" spans="1:9" ht="15.75" thickBot="1" x14ac:dyDescent="0.3">
      <c r="A17" s="22" t="s">
        <v>31</v>
      </c>
      <c r="B17" s="23"/>
      <c r="C17" s="37"/>
      <c r="D17" s="24"/>
      <c r="E17" s="36"/>
      <c r="F17" s="28"/>
      <c r="G17" s="50" t="s">
        <v>77</v>
      </c>
      <c r="H17" s="67"/>
      <c r="I17" s="46">
        <f>SUM(I12:I16)</f>
        <v>0</v>
      </c>
    </row>
    <row r="18" spans="1:9" ht="15.75" thickBot="1" x14ac:dyDescent="0.25">
      <c r="A18" s="49"/>
      <c r="B18" s="26"/>
      <c r="C18" s="40"/>
      <c r="D18" s="29"/>
      <c r="E18" s="38"/>
      <c r="F18" s="28"/>
      <c r="G18" s="20" t="s">
        <v>73</v>
      </c>
      <c r="H18" s="76"/>
      <c r="I18" s="76"/>
    </row>
    <row r="19" spans="1:9" ht="15.75" thickBot="1" x14ac:dyDescent="0.25">
      <c r="A19" s="50" t="s">
        <v>33</v>
      </c>
      <c r="B19" s="31"/>
      <c r="C19" s="42"/>
      <c r="D19" s="45"/>
      <c r="E19" s="46">
        <f>SUM(E14:E18)</f>
        <v>250</v>
      </c>
      <c r="F19" s="28"/>
      <c r="G19" s="23" t="s">
        <v>74</v>
      </c>
      <c r="H19" s="72"/>
      <c r="I19" s="72"/>
    </row>
    <row r="20" spans="1:9" ht="15.75" thickBot="1" x14ac:dyDescent="0.25">
      <c r="A20" s="84" t="s">
        <v>45</v>
      </c>
      <c r="B20" s="31"/>
      <c r="C20" s="42"/>
      <c r="D20" s="45"/>
      <c r="E20" s="47">
        <f>E19+E11</f>
        <v>1350</v>
      </c>
      <c r="F20" s="28"/>
      <c r="G20" s="23" t="s">
        <v>75</v>
      </c>
      <c r="H20" s="72"/>
      <c r="I20" s="72"/>
    </row>
    <row r="21" spans="1:9" ht="15.75" thickBot="1" x14ac:dyDescent="0.25">
      <c r="A21" s="53"/>
      <c r="B21" s="20"/>
      <c r="C21" s="39"/>
      <c r="D21" s="21"/>
      <c r="E21" s="39"/>
      <c r="F21" s="28"/>
      <c r="G21" s="23" t="s">
        <v>76</v>
      </c>
      <c r="H21" s="72"/>
      <c r="I21" s="72"/>
    </row>
    <row r="22" spans="1:9" ht="15.75" thickBot="1" x14ac:dyDescent="0.3">
      <c r="A22" s="100" t="s">
        <v>43</v>
      </c>
      <c r="B22" s="101"/>
      <c r="C22" s="101"/>
      <c r="D22" s="101"/>
      <c r="E22" s="102"/>
      <c r="F22" s="28"/>
      <c r="G22" s="26" t="s">
        <v>31</v>
      </c>
      <c r="H22" s="26"/>
      <c r="I22" s="40"/>
    </row>
    <row r="23" spans="1:9" ht="18" customHeight="1" thickBot="1" x14ac:dyDescent="0.3">
      <c r="A23" s="77" t="s">
        <v>46</v>
      </c>
      <c r="B23" s="23"/>
      <c r="C23" s="37"/>
      <c r="D23" s="24"/>
      <c r="E23" s="37"/>
      <c r="F23" s="28"/>
      <c r="G23" s="50" t="s">
        <v>72</v>
      </c>
      <c r="H23" s="67"/>
      <c r="I23" s="46">
        <f>SUM(I18:I22)</f>
        <v>0</v>
      </c>
    </row>
    <row r="24" spans="1:9" ht="15.75" thickBot="1" x14ac:dyDescent="0.3">
      <c r="A24" s="54" t="s">
        <v>59</v>
      </c>
      <c r="B24" s="23"/>
      <c r="C24" s="37"/>
      <c r="D24" s="24"/>
      <c r="E24" s="37"/>
      <c r="F24" s="28"/>
      <c r="G24" s="85" t="s">
        <v>88</v>
      </c>
      <c r="H24" s="31"/>
      <c r="I24" s="47">
        <f>I23+I17</f>
        <v>0</v>
      </c>
    </row>
    <row r="25" spans="1:9" ht="15.75" thickBot="1" x14ac:dyDescent="0.3">
      <c r="A25" s="23" t="s">
        <v>31</v>
      </c>
      <c r="B25" s="23"/>
      <c r="C25" s="37"/>
      <c r="D25" s="24"/>
      <c r="E25" s="37"/>
      <c r="F25" s="28"/>
      <c r="G25" s="23"/>
      <c r="H25" s="23"/>
      <c r="I25" s="37"/>
    </row>
    <row r="26" spans="1:9" ht="15.75" thickBot="1" x14ac:dyDescent="0.3">
      <c r="B26" s="26"/>
      <c r="C26" s="40"/>
      <c r="D26" s="29"/>
      <c r="E26" s="40"/>
      <c r="F26" s="28"/>
      <c r="G26" s="100" t="s">
        <v>78</v>
      </c>
      <c r="H26" s="101"/>
      <c r="I26" s="102"/>
    </row>
    <row r="27" spans="1:9" ht="15.75" thickBot="1" x14ac:dyDescent="0.3">
      <c r="A27" s="48" t="s">
        <v>5</v>
      </c>
      <c r="B27" s="30"/>
      <c r="C27" s="42"/>
      <c r="D27" s="32"/>
      <c r="E27" s="46">
        <f>SUM(E24:E26)</f>
        <v>0</v>
      </c>
      <c r="F27" s="28"/>
      <c r="G27" s="20" t="s">
        <v>65</v>
      </c>
      <c r="H27" s="20"/>
      <c r="I27" s="39">
        <f>E7+E8+E14+E30+E38+E45</f>
        <v>2100</v>
      </c>
    </row>
    <row r="28" spans="1:9" ht="15.75" thickBot="1" x14ac:dyDescent="0.3">
      <c r="A28" s="56"/>
      <c r="B28" s="20"/>
      <c r="C28" s="39"/>
      <c r="D28" s="21"/>
      <c r="E28" s="39"/>
      <c r="F28" s="28"/>
      <c r="G28" s="23"/>
      <c r="H28" s="23"/>
      <c r="I28" s="37"/>
    </row>
    <row r="29" spans="1:9" ht="15.75" thickBot="1" x14ac:dyDescent="0.3">
      <c r="A29" s="77" t="s">
        <v>51</v>
      </c>
      <c r="B29" s="23"/>
      <c r="C29" s="37"/>
      <c r="D29" s="24"/>
      <c r="E29" s="37"/>
      <c r="F29" s="28"/>
      <c r="G29" s="23"/>
      <c r="H29" s="23"/>
      <c r="I29" s="37"/>
    </row>
    <row r="30" spans="1:9" ht="15.75" thickBot="1" x14ac:dyDescent="0.3">
      <c r="A30" s="54" t="s">
        <v>60</v>
      </c>
      <c r="B30" s="23"/>
      <c r="C30" s="37">
        <v>200</v>
      </c>
      <c r="D30" s="23">
        <v>1</v>
      </c>
      <c r="E30" s="37">
        <f t="shared" ref="E30" si="1">C30*D30</f>
        <v>200</v>
      </c>
      <c r="F30" s="28"/>
      <c r="G30" s="23"/>
      <c r="H30" s="23"/>
      <c r="I30" s="37"/>
    </row>
    <row r="31" spans="1:9" ht="15.75" thickBot="1" x14ac:dyDescent="0.3">
      <c r="A31" s="54" t="s">
        <v>31</v>
      </c>
      <c r="B31" s="23"/>
      <c r="C31" s="37"/>
      <c r="D31" s="24"/>
      <c r="E31" s="37"/>
      <c r="F31" s="28"/>
      <c r="G31" s="85" t="s">
        <v>79</v>
      </c>
      <c r="H31" s="31"/>
      <c r="I31" s="47">
        <f>SUM(I27:I30)</f>
        <v>2100</v>
      </c>
    </row>
    <row r="32" spans="1:9" ht="15.75" thickBot="1" x14ac:dyDescent="0.3">
      <c r="A32" s="54"/>
      <c r="B32" s="26"/>
      <c r="C32" s="40"/>
      <c r="D32" s="29"/>
      <c r="E32" s="40"/>
      <c r="F32" s="28"/>
      <c r="G32" s="23"/>
      <c r="H32" s="23"/>
      <c r="I32" s="37"/>
    </row>
    <row r="33" spans="1:9" ht="15.75" thickBot="1" x14ac:dyDescent="0.3">
      <c r="A33" s="48" t="s">
        <v>33</v>
      </c>
      <c r="B33" s="30"/>
      <c r="C33" s="42"/>
      <c r="D33" s="32"/>
      <c r="E33" s="62">
        <f>SUM(E30:E32)</f>
        <v>200</v>
      </c>
      <c r="F33" s="28"/>
      <c r="G33" s="100" t="s">
        <v>80</v>
      </c>
      <c r="H33" s="101"/>
      <c r="I33" s="102"/>
    </row>
    <row r="34" spans="1:9" ht="15.75" thickBot="1" x14ac:dyDescent="0.3">
      <c r="A34" s="84" t="s">
        <v>53</v>
      </c>
      <c r="B34" s="31"/>
      <c r="C34" s="42"/>
      <c r="D34" s="45"/>
      <c r="E34" s="47">
        <f>E27+E33</f>
        <v>200</v>
      </c>
      <c r="F34" s="28"/>
      <c r="G34" s="20" t="s">
        <v>82</v>
      </c>
      <c r="H34" s="20"/>
      <c r="I34" s="39"/>
    </row>
    <row r="35" spans="1:9" ht="15.75" thickBot="1" x14ac:dyDescent="0.3">
      <c r="A35" s="54"/>
      <c r="B35" s="26"/>
      <c r="C35" s="40"/>
      <c r="D35" s="29"/>
      <c r="E35" s="40"/>
      <c r="F35" s="28"/>
      <c r="G35" s="23" t="s">
        <v>83</v>
      </c>
      <c r="H35" s="23"/>
      <c r="I35" s="37"/>
    </row>
    <row r="36" spans="1:9" ht="15.75" thickBot="1" x14ac:dyDescent="0.3">
      <c r="A36" s="100" t="s">
        <v>47</v>
      </c>
      <c r="B36" s="101"/>
      <c r="C36" s="101"/>
      <c r="D36" s="101"/>
      <c r="E36" s="102"/>
      <c r="F36" s="28"/>
      <c r="G36" s="23"/>
      <c r="H36" s="23"/>
      <c r="I36" s="37"/>
    </row>
    <row r="37" spans="1:9" ht="15.75" thickBot="1" x14ac:dyDescent="0.3">
      <c r="A37" s="77" t="s">
        <v>48</v>
      </c>
      <c r="B37" s="20"/>
      <c r="C37" s="39"/>
      <c r="D37" s="21"/>
      <c r="E37" s="39"/>
      <c r="F37" s="28"/>
      <c r="G37" s="23"/>
      <c r="H37" s="23"/>
      <c r="I37" s="37"/>
    </row>
    <row r="38" spans="1:9" ht="26.25" customHeight="1" thickBot="1" x14ac:dyDescent="0.3">
      <c r="A38" s="54" t="s">
        <v>61</v>
      </c>
      <c r="B38" s="23"/>
      <c r="C38" s="37">
        <v>150</v>
      </c>
      <c r="D38" s="24">
        <v>2</v>
      </c>
      <c r="E38" s="37">
        <f t="shared" ref="E38" si="2">C38*D38</f>
        <v>300</v>
      </c>
      <c r="F38" s="28"/>
      <c r="G38" s="23"/>
      <c r="H38" s="23"/>
      <c r="I38" s="37"/>
    </row>
    <row r="39" spans="1:9" ht="15.75" thickBot="1" x14ac:dyDescent="0.3">
      <c r="A39" s="54" t="s">
        <v>49</v>
      </c>
      <c r="B39" s="23"/>
      <c r="C39" s="37"/>
      <c r="D39" s="24"/>
      <c r="E39" s="37"/>
      <c r="F39" s="33"/>
      <c r="G39" s="85" t="s">
        <v>81</v>
      </c>
      <c r="H39" s="31"/>
      <c r="I39" s="47">
        <f>SUM(I34:I38)</f>
        <v>0</v>
      </c>
    </row>
    <row r="40" spans="1:9" x14ac:dyDescent="0.25">
      <c r="A40" s="54" t="s">
        <v>31</v>
      </c>
      <c r="B40" s="23"/>
      <c r="C40" s="37"/>
      <c r="D40" s="24"/>
      <c r="E40" s="37"/>
      <c r="F40" s="33"/>
    </row>
    <row r="41" spans="1:9" ht="15.75" thickBot="1" x14ac:dyDescent="0.3">
      <c r="A41" s="54"/>
      <c r="B41" s="26"/>
      <c r="C41" s="40"/>
      <c r="D41" s="29"/>
      <c r="E41" s="40"/>
      <c r="F41" s="33"/>
      <c r="G41" s="23"/>
      <c r="H41" s="23"/>
      <c r="I41" s="37"/>
    </row>
    <row r="42" spans="1:9" ht="15.75" thickBot="1" x14ac:dyDescent="0.3">
      <c r="A42" s="48" t="s">
        <v>5</v>
      </c>
      <c r="B42" s="30"/>
      <c r="C42" s="42"/>
      <c r="D42" s="32"/>
      <c r="E42" s="63">
        <f>SUM(E38:E41)</f>
        <v>300</v>
      </c>
      <c r="F42" s="28"/>
      <c r="G42" s="23"/>
      <c r="H42" s="23"/>
      <c r="I42" s="37"/>
    </row>
    <row r="43" spans="1:9" ht="15.75" thickBot="1" x14ac:dyDescent="0.3">
      <c r="A43" s="54"/>
      <c r="B43" s="20"/>
      <c r="C43" s="39"/>
      <c r="D43" s="21"/>
      <c r="E43" s="39"/>
      <c r="F43" s="33"/>
      <c r="G43" s="23"/>
      <c r="H43" s="23"/>
      <c r="I43" s="37"/>
    </row>
    <row r="44" spans="1:9" ht="15.75" thickBot="1" x14ac:dyDescent="0.3">
      <c r="A44" s="77" t="s">
        <v>50</v>
      </c>
      <c r="B44" s="23"/>
      <c r="C44" s="37"/>
      <c r="D44" s="24"/>
      <c r="E44" s="37"/>
      <c r="F44" s="33"/>
      <c r="G44" s="23"/>
      <c r="H44" s="23"/>
      <c r="I44" s="37"/>
    </row>
    <row r="45" spans="1:9" ht="30" x14ac:dyDescent="0.25">
      <c r="A45" s="54" t="s">
        <v>62</v>
      </c>
      <c r="B45" s="23"/>
      <c r="C45" s="37">
        <v>250</v>
      </c>
      <c r="D45" s="23">
        <v>1</v>
      </c>
      <c r="E45" s="37">
        <f t="shared" ref="E45" si="3">C45*D45</f>
        <v>250</v>
      </c>
      <c r="F45" s="33"/>
      <c r="G45" s="23"/>
      <c r="H45" s="23"/>
      <c r="I45" s="37"/>
    </row>
    <row r="46" spans="1:9" x14ac:dyDescent="0.25">
      <c r="A46" s="54" t="s">
        <v>31</v>
      </c>
      <c r="B46" s="23"/>
      <c r="C46" s="37"/>
      <c r="D46" s="24"/>
      <c r="E46" s="37"/>
      <c r="F46" s="33"/>
      <c r="G46" s="23"/>
      <c r="H46" s="23"/>
      <c r="I46" s="37"/>
    </row>
    <row r="47" spans="1:9" ht="15.75" thickBot="1" x14ac:dyDescent="0.3">
      <c r="A47" s="54"/>
      <c r="B47" s="23"/>
      <c r="C47" s="37"/>
      <c r="D47" s="24"/>
      <c r="E47" s="37"/>
      <c r="F47" s="33"/>
      <c r="G47" s="23"/>
      <c r="H47" s="23"/>
      <c r="I47" s="37"/>
    </row>
    <row r="48" spans="1:9" ht="15.75" thickBot="1" x14ac:dyDescent="0.3">
      <c r="A48" s="48" t="s">
        <v>5</v>
      </c>
      <c r="B48" s="30"/>
      <c r="C48" s="42"/>
      <c r="D48" s="32"/>
      <c r="E48" s="63">
        <f>SUM(E45:E47)</f>
        <v>250</v>
      </c>
      <c r="F48" s="33"/>
      <c r="G48" s="23"/>
      <c r="H48" s="23"/>
      <c r="I48" s="37"/>
    </row>
    <row r="49" spans="1:9" ht="15.75" thickBot="1" x14ac:dyDescent="0.3">
      <c r="A49" s="84" t="s">
        <v>52</v>
      </c>
      <c r="B49" s="31"/>
      <c r="C49" s="42"/>
      <c r="D49" s="45"/>
      <c r="E49" s="47">
        <f>E42+E48</f>
        <v>550</v>
      </c>
      <c r="F49" s="28"/>
      <c r="G49" s="23"/>
      <c r="H49" s="23"/>
      <c r="I49" s="37"/>
    </row>
    <row r="50" spans="1:9" ht="15.75" thickBot="1" x14ac:dyDescent="0.3">
      <c r="A50" s="54"/>
      <c r="B50" s="23"/>
      <c r="C50" s="37"/>
      <c r="D50" s="24"/>
      <c r="E50" s="37"/>
      <c r="F50" s="28"/>
      <c r="G50" s="23"/>
      <c r="H50" s="23"/>
      <c r="I50" s="37"/>
    </row>
    <row r="51" spans="1:9" ht="15.75" thickBot="1" x14ac:dyDescent="0.3">
      <c r="A51" s="100" t="s">
        <v>54</v>
      </c>
      <c r="B51" s="101"/>
      <c r="C51" s="101"/>
      <c r="D51" s="101"/>
      <c r="E51" s="102"/>
      <c r="F51" s="33"/>
      <c r="G51" s="23"/>
      <c r="H51" s="23"/>
      <c r="I51" s="37"/>
    </row>
    <row r="52" spans="1:9" x14ac:dyDescent="0.25">
      <c r="A52" s="54" t="s">
        <v>29</v>
      </c>
      <c r="B52" s="23"/>
      <c r="C52" s="37"/>
      <c r="D52" s="24"/>
      <c r="E52" s="37"/>
      <c r="F52" s="33"/>
      <c r="G52" s="23"/>
      <c r="H52" s="23"/>
      <c r="I52" s="37"/>
    </row>
    <row r="53" spans="1:9" x14ac:dyDescent="0.25">
      <c r="A53" s="54" t="s">
        <v>31</v>
      </c>
      <c r="B53" s="23"/>
      <c r="C53" s="37"/>
      <c r="D53" s="24"/>
      <c r="E53" s="37"/>
      <c r="F53" s="33"/>
      <c r="G53" s="23"/>
      <c r="H53" s="23"/>
      <c r="I53" s="37"/>
    </row>
    <row r="54" spans="1:9" ht="15.75" thickBot="1" x14ac:dyDescent="0.3">
      <c r="A54" s="54"/>
      <c r="B54" s="23"/>
      <c r="C54" s="37"/>
      <c r="D54" s="24"/>
      <c r="E54" s="37"/>
      <c r="F54" s="33"/>
      <c r="G54" s="23"/>
      <c r="H54" s="23"/>
      <c r="I54" s="37"/>
    </row>
    <row r="55" spans="1:9" ht="15.75" thickBot="1" x14ac:dyDescent="0.3">
      <c r="A55" s="86" t="s">
        <v>56</v>
      </c>
      <c r="B55" s="57"/>
      <c r="C55" s="58"/>
      <c r="D55" s="59"/>
      <c r="E55" s="60">
        <f>SUM(E52:E54)</f>
        <v>0</v>
      </c>
      <c r="F55" s="33"/>
      <c r="G55" s="23"/>
      <c r="H55" s="23"/>
      <c r="I55" s="37"/>
    </row>
    <row r="56" spans="1:9" ht="19.5" thickBot="1" x14ac:dyDescent="0.3">
      <c r="A56" s="87" t="s">
        <v>34</v>
      </c>
      <c r="B56" s="103"/>
      <c r="C56" s="104"/>
      <c r="D56" s="105"/>
      <c r="E56" s="88">
        <f>E55+E49+E34+E20</f>
        <v>2100</v>
      </c>
      <c r="F56" s="28"/>
      <c r="G56" s="87" t="s">
        <v>86</v>
      </c>
      <c r="H56" s="61"/>
      <c r="I56" s="88">
        <f>I39+I31+I24+I9</f>
        <v>2100</v>
      </c>
    </row>
    <row r="57" spans="1:9" ht="15.75" thickBot="1" x14ac:dyDescent="0.3">
      <c r="F57" s="33"/>
      <c r="G57" s="23"/>
      <c r="H57" s="23"/>
      <c r="I57" s="37"/>
    </row>
    <row r="58" spans="1:9" ht="15.75" thickBot="1" x14ac:dyDescent="0.3">
      <c r="A58" s="79" t="s">
        <v>55</v>
      </c>
      <c r="B58" s="80"/>
      <c r="C58" s="81" t="s">
        <v>7</v>
      </c>
      <c r="D58" s="82" t="s">
        <v>8</v>
      </c>
      <c r="E58" s="83" t="s">
        <v>87</v>
      </c>
      <c r="F58" s="28"/>
      <c r="G58" s="79" t="s">
        <v>55</v>
      </c>
      <c r="H58" s="80"/>
      <c r="I58" s="83" t="s">
        <v>87</v>
      </c>
    </row>
    <row r="59" spans="1:9" ht="30" x14ac:dyDescent="0.25">
      <c r="A59" s="53" t="s">
        <v>91</v>
      </c>
      <c r="B59" s="20"/>
      <c r="C59" s="39">
        <v>240</v>
      </c>
      <c r="D59" s="21">
        <v>1</v>
      </c>
      <c r="E59" s="39">
        <f t="shared" ref="E59:E61" si="4">C59*D59</f>
        <v>240</v>
      </c>
      <c r="F59" s="28"/>
      <c r="G59" s="20" t="s">
        <v>65</v>
      </c>
      <c r="H59" s="23"/>
      <c r="I59" s="37">
        <f>E59+E60+E61</f>
        <v>900</v>
      </c>
    </row>
    <row r="60" spans="1:9" ht="30" x14ac:dyDescent="0.25">
      <c r="A60" s="54" t="s">
        <v>92</v>
      </c>
      <c r="B60" s="23"/>
      <c r="C60" s="37">
        <v>450</v>
      </c>
      <c r="D60" s="23">
        <v>1</v>
      </c>
      <c r="E60" s="37">
        <f t="shared" si="4"/>
        <v>450</v>
      </c>
      <c r="F60" s="28"/>
      <c r="G60" s="23"/>
      <c r="H60" s="23"/>
      <c r="I60" s="37"/>
    </row>
    <row r="61" spans="1:9" ht="30" x14ac:dyDescent="0.25">
      <c r="A61" s="54" t="s">
        <v>93</v>
      </c>
      <c r="B61" s="23"/>
      <c r="C61" s="37">
        <v>7</v>
      </c>
      <c r="D61" s="23">
        <v>30</v>
      </c>
      <c r="E61" s="37">
        <f t="shared" si="4"/>
        <v>210</v>
      </c>
      <c r="F61" s="28"/>
      <c r="G61" s="23"/>
      <c r="H61" s="23"/>
      <c r="I61" s="37"/>
    </row>
    <row r="62" spans="1:9" x14ac:dyDescent="0.25">
      <c r="A62" s="54" t="s">
        <v>84</v>
      </c>
      <c r="B62" s="23"/>
      <c r="C62" s="37"/>
      <c r="D62" s="24"/>
      <c r="E62" s="37"/>
      <c r="F62" s="28"/>
      <c r="G62" s="23"/>
      <c r="H62" s="23"/>
      <c r="I62" s="37"/>
    </row>
    <row r="63" spans="1:9" x14ac:dyDescent="0.25">
      <c r="A63" s="54"/>
      <c r="B63" s="23"/>
      <c r="C63" s="37"/>
      <c r="D63" s="24"/>
      <c r="E63" s="37"/>
      <c r="F63" s="28"/>
      <c r="G63" s="23"/>
      <c r="H63" s="23"/>
      <c r="I63" s="37"/>
    </row>
    <row r="64" spans="1:9" x14ac:dyDescent="0.25">
      <c r="A64" s="54"/>
      <c r="B64" s="23"/>
      <c r="C64" s="37"/>
      <c r="D64" s="24"/>
      <c r="E64" s="37"/>
      <c r="F64" s="28"/>
      <c r="G64" s="23"/>
      <c r="H64" s="23"/>
      <c r="I64" s="37"/>
    </row>
    <row r="65" spans="1:9" x14ac:dyDescent="0.25">
      <c r="A65" s="54"/>
      <c r="B65" s="23"/>
      <c r="C65" s="37"/>
      <c r="D65" s="24"/>
      <c r="E65" s="37"/>
      <c r="F65" s="28"/>
      <c r="G65" s="23"/>
      <c r="H65" s="23"/>
      <c r="I65" s="37"/>
    </row>
    <row r="66" spans="1:9" ht="15.75" thickBot="1" x14ac:dyDescent="0.3">
      <c r="A66" s="78"/>
      <c r="B66" s="26"/>
      <c r="C66" s="40"/>
      <c r="D66" s="29"/>
      <c r="E66" s="40"/>
      <c r="F66" s="28"/>
      <c r="G66" s="23"/>
      <c r="H66" s="23"/>
      <c r="I66" s="37"/>
    </row>
    <row r="67" spans="1:9" ht="19.5" thickBot="1" x14ac:dyDescent="0.3">
      <c r="A67" s="87" t="s">
        <v>85</v>
      </c>
      <c r="B67" s="87"/>
      <c r="C67" s="87"/>
      <c r="D67" s="87"/>
      <c r="E67" s="88">
        <f>SUM(E59:E66)</f>
        <v>900</v>
      </c>
      <c r="F67" s="28"/>
      <c r="G67" s="87" t="s">
        <v>86</v>
      </c>
      <c r="H67" s="87"/>
      <c r="I67" s="88">
        <f>SUM(I59:I66)</f>
        <v>900</v>
      </c>
    </row>
    <row r="68" spans="1:9" ht="15.75" thickBot="1" x14ac:dyDescent="0.3">
      <c r="A68" s="53"/>
      <c r="B68" s="20"/>
      <c r="C68" s="39"/>
      <c r="D68" s="21"/>
      <c r="E68" s="39"/>
      <c r="F68" s="28"/>
      <c r="G68" s="23"/>
      <c r="H68" s="23"/>
      <c r="I68" s="37"/>
    </row>
    <row r="69" spans="1:9" ht="19.5" thickBot="1" x14ac:dyDescent="0.3">
      <c r="A69" s="89" t="s">
        <v>63</v>
      </c>
      <c r="B69" s="89"/>
      <c r="C69" s="89"/>
      <c r="D69" s="89"/>
      <c r="E69" s="90">
        <f>E67+E56</f>
        <v>3000</v>
      </c>
      <c r="F69" s="28"/>
      <c r="G69" s="89" t="s">
        <v>63</v>
      </c>
      <c r="H69" s="89"/>
      <c r="I69" s="90">
        <f>I67+I56</f>
        <v>3000</v>
      </c>
    </row>
    <row r="72" spans="1:9" x14ac:dyDescent="0.25">
      <c r="G72" s="25" t="s">
        <v>95</v>
      </c>
    </row>
  </sheetData>
  <mergeCells count="11">
    <mergeCell ref="B56:D56"/>
    <mergeCell ref="G4:I4"/>
    <mergeCell ref="G11:I11"/>
    <mergeCell ref="G26:I26"/>
    <mergeCell ref="G33:I33"/>
    <mergeCell ref="A1:I1"/>
    <mergeCell ref="A4:E4"/>
    <mergeCell ref="A22:E22"/>
    <mergeCell ref="A36:E36"/>
    <mergeCell ref="A51:E51"/>
    <mergeCell ref="A2:I2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77A9B9A04FDE45874FD3045787B1CA" ma:contentTypeVersion="21" ma:contentTypeDescription="Crée un document." ma:contentTypeScope="" ma:versionID="f955bf12535b85dca0850277e87568ef">
  <xsd:schema xmlns:xsd="http://www.w3.org/2001/XMLSchema" xmlns:xs="http://www.w3.org/2001/XMLSchema" xmlns:p="http://schemas.microsoft.com/office/2006/metadata/properties" xmlns:ns2="26e5330a-915f-42e8-a820-dbd0c4d557be" xmlns:ns3="03587555-d773-4e72-96db-646e4eb2b82d" targetNamespace="http://schemas.microsoft.com/office/2006/metadata/properties" ma:root="true" ma:fieldsID="2ccd49ba257a194ba32681256a34e4b7" ns2:_="" ns3:_="">
    <xsd:import namespace="26e5330a-915f-42e8-a820-dbd0c4d557be"/>
    <xsd:import namespace="03587555-d773-4e72-96db-646e4eb2b8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Ann_x00e9_e" minOccurs="0"/>
                <xsd:element ref="ns2:MediaServiceLocation" minOccurs="0"/>
                <xsd:element ref="ns2:Artiste_x002f_Groupe" minOccurs="0"/>
                <xsd:element ref="ns2:Lieu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e5330a-915f-42e8-a820-dbd0c4d557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Ann_x00e9_e" ma:index="16" nillable="true" ma:displayName="Année" ma:default="2021" ma:format="Dropdown" ma:internalName="Ann_x00e9_e">
      <xsd:simpleType>
        <xsd:restriction base="dms:Choice"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Artiste_x002f_Groupe" ma:index="18" nillable="true" ma:displayName="Artiste/Groupe" ma:format="Dropdown" ma:internalName="Artiste_x002f_Groupe">
      <xsd:simpleType>
        <xsd:restriction base="dms:Text">
          <xsd:maxLength value="255"/>
        </xsd:restriction>
      </xsd:simpleType>
    </xsd:element>
    <xsd:element name="Lieu" ma:index="19" nillable="true" ma:displayName="Lieu" ma:format="Dropdown" ma:internalName="Lieu">
      <xsd:simpleType>
        <xsd:restriction base="dms:Text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Balises d’images" ma:readOnly="false" ma:fieldId="{5cf76f15-5ced-4ddc-b409-7134ff3c332f}" ma:taxonomyMulti="true" ma:sspId="0a7ef168-d26d-4a96-9c5d-dd3cc63c54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87555-d773-4e72-96db-646e4eb2b82d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e2bc9646-c563-40f1-89e7-c9b53f0e27b7}" ma:internalName="TaxCatchAll" ma:showField="CatchAllData" ma:web="03587555-d773-4e72-96db-646e4eb2b8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6e5330a-915f-42e8-a820-dbd0c4d557be">
      <Terms xmlns="http://schemas.microsoft.com/office/infopath/2007/PartnerControls"/>
    </lcf76f155ced4ddcb4097134ff3c332f>
    <Artiste_x002f_Groupe xmlns="26e5330a-915f-42e8-a820-dbd0c4d557be" xsi:nil="true"/>
    <Lieu xmlns="26e5330a-915f-42e8-a820-dbd0c4d557be" xsi:nil="true"/>
    <Ann_x00e9_e xmlns="26e5330a-915f-42e8-a820-dbd0c4d557be">2021</Ann_x00e9_e>
    <TaxCatchAll xmlns="03587555-d773-4e72-96db-646e4eb2b82d" xsi:nil="true"/>
  </documentManagement>
</p:properties>
</file>

<file path=customXml/itemProps1.xml><?xml version="1.0" encoding="utf-8"?>
<ds:datastoreItem xmlns:ds="http://schemas.openxmlformats.org/officeDocument/2006/customXml" ds:itemID="{1E8B9055-4E3B-42D2-AD3E-E261ACDC97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569896-5801-4344-882F-77867003D0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e5330a-915f-42e8-a820-dbd0c4d557be"/>
    <ds:schemaRef ds:uri="03587555-d773-4e72-96db-646e4eb2b8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8451E3-8F1F-4510-99B9-BF7047814B7C}">
  <ds:schemaRefs>
    <ds:schemaRef ds:uri="http://schemas.microsoft.com/office/2006/metadata/properties"/>
    <ds:schemaRef ds:uri="http://schemas.microsoft.com/office/infopath/2007/PartnerControls"/>
    <ds:schemaRef ds:uri="26e5330a-915f-42e8-a820-dbd0c4d557be"/>
    <ds:schemaRef ds:uri="03587555-d773-4e72-96db-646e4eb2b82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V1</vt:lpstr>
      <vt:lpstr>V2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</dc:creator>
  <cp:lastModifiedBy>Fanny MAIRE</cp:lastModifiedBy>
  <dcterms:created xsi:type="dcterms:W3CDTF">2023-07-17T10:21:51Z</dcterms:created>
  <dcterms:modified xsi:type="dcterms:W3CDTF">2023-08-23T08:58:28Z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0x0101004477A9B9A04FDE45874FD3045787B1CA</vt:lpwstr>
  </property>
  <property fmtid="{D5CDD505-2E9C-101B-9397-08002B2CF9AE}" pid="3" name="MediaServiceImageTags">
    <vt:lpwstr/>
  </property>
</Properties>
</file>